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4" sheetId="9" r:id="rId1"/>
  </sheets>
  <definedNames>
    <definedName name="_xlnm._FilterDatabase" localSheetId="0" hidden="1">Sheet4!$A$1:$O$9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9" l="1"/>
  <c r="C15" i="9"/>
  <c r="C14" i="9"/>
  <c r="C13" i="9"/>
  <c r="C12" i="9"/>
  <c r="M9" i="9"/>
  <c r="D9" i="9"/>
  <c r="B9" i="9"/>
  <c r="M7" i="9"/>
  <c r="L7" i="9"/>
  <c r="J7" i="9"/>
  <c r="B7" i="9"/>
  <c r="M6" i="9"/>
  <c r="L6" i="9"/>
  <c r="J6" i="9"/>
  <c r="B6" i="9"/>
  <c r="M5" i="9"/>
  <c r="L5" i="9"/>
  <c r="J5" i="9"/>
  <c r="B5" i="9"/>
  <c r="M4" i="9"/>
  <c r="L4" i="9"/>
  <c r="J4" i="9"/>
  <c r="B4" i="9"/>
  <c r="M3" i="9"/>
  <c r="L3" i="9"/>
  <c r="J3" i="9"/>
  <c r="B3" i="9"/>
  <c r="M2" i="9"/>
  <c r="L2" i="9"/>
  <c r="B2" i="9"/>
  <c r="L9" i="9" l="1"/>
</calcChain>
</file>

<file path=xl/sharedStrings.xml><?xml version="1.0" encoding="utf-8"?>
<sst xmlns="http://schemas.openxmlformats.org/spreadsheetml/2006/main" count="54" uniqueCount="40">
  <si>
    <t>Model #</t>
  </si>
  <si>
    <t>Total</t>
  </si>
  <si>
    <t>QTY per Pallet</t>
  </si>
  <si>
    <t>Pallet</t>
  </si>
  <si>
    <t>Brand</t>
  </si>
  <si>
    <t>Description</t>
  </si>
  <si>
    <t>WiFi Enable</t>
  </si>
  <si>
    <t>BTU or Power</t>
  </si>
  <si>
    <t>MSRP</t>
  </si>
  <si>
    <t>Discount</t>
  </si>
  <si>
    <t>Cost</t>
  </si>
  <si>
    <t>Post discount</t>
  </si>
  <si>
    <t>MSRP Total</t>
  </si>
  <si>
    <t>Ref Link</t>
  </si>
  <si>
    <t>Portable</t>
  </si>
  <si>
    <t>MAP05R1AWWT</t>
  </si>
  <si>
    <t>Midea</t>
  </si>
  <si>
    <t>Midea MAP05R1AWWT-T 5,000 BTU (8,000 ASHRAE) 115V Portable Air Conditioner with</t>
  </si>
  <si>
    <t>No</t>
  </si>
  <si>
    <t>https://www.walmart.com/ip/Midea-5-000-BTU-8-000-ASHRAE-115V-Portable-Air-Conditioner-with-Comfort-Sense-Remote-Cools-up-to-150-Sq-ft-MAP05R1AWWT-T/2245147905</t>
  </si>
  <si>
    <t>VAP05R1AWT</t>
  </si>
  <si>
    <t>Vissani</t>
  </si>
  <si>
    <t>5,000 BTU (DOE) 115-Volt Portable Air Conditioner Unit Cools up to 150 sq. ft. with Dehumidifier and Remote in White</t>
  </si>
  <si>
    <t>https://www.homedepot.com/p/Vissani-5-000-BTU-DOE-115-Volt-Portable-Air-Conditioner-Unit-Cools-up-to-150-sq-ft-with-Dehumidifier-and-Remote-in-White-VAP05R1AWT/327450111</t>
  </si>
  <si>
    <t>PX0611CWRU</t>
  </si>
  <si>
    <t>Toshiba</t>
  </si>
  <si>
    <t>6,000 BTU (10,000 BTU ASHRAE) 115-Volt Smart Wi-Fi Portable Air Conditioner for upto 250 sq. ft.</t>
  </si>
  <si>
    <t>https://www.homedepot.com/p/Toshiba-6-000-BTU-10-000-BTU-ASHRAE-115-Volt-Smart-Wi-Fi-Portable-Air-Conditioner-for-upto-250-sq-ft-PX0611CWRU/327511921</t>
  </si>
  <si>
    <t>PX0811CWRU</t>
  </si>
  <si>
    <t>8,000 BTU (12,000 BTU ASHRAE) 115-Volt Smart Wi-Fi Portable Air Conditioner up to 350 sq. ft. Cools and Dehumidifies</t>
  </si>
  <si>
    <t>https://www.homedepot.com/p/Toshiba-8-000-BTU-12-000-BTU-ASHRAE-115-Volt-Smart-Wi-Fi-Portable-Air-Conditioner-up-to-350-sq-ft-Cools-and-Dehumidifies-PX0811CWRU/327511915</t>
  </si>
  <si>
    <t>PX1011CWRU</t>
  </si>
  <si>
    <t>10,000 BTU (13,500 BTU ASHRAE) 115-Volt Smart Wi-Fi Portable Air Conditioner up to 450 sq. ft. Cools and Dehumidifies</t>
  </si>
  <si>
    <t>https://www.homedepot.com/p/Toshiba-10-000-BTU-13-500-BTU-ASHRAE-115-Volt-Smart-Wi-Fi-Portable-Air-Conditioner-up-to-450-sq-ft-Cools-and-Dehumidifies-PX1011CWRU/327511934</t>
  </si>
  <si>
    <t>RAC-PT1412HVWRU</t>
  </si>
  <si>
    <t>14,000 BTU (12,000 BTU DOE) 115-Volt Inverter Wi-Fi Quiet Portable Air Conditioner w/Heat up to 550 sq. ft. in White</t>
  </si>
  <si>
    <t>https://www.homedepot.com/p/Toshiba-14-000-BTU-12-000-BTU-DOE-115-Volt-Inverter-Wi-Fi-Quiet-Portable-Air-Conditioner-w-Heat-up-to-550-sq-ft-in-White-RAC-PT1412HVWRU/318747168</t>
  </si>
  <si>
    <t>BTU</t>
  </si>
  <si>
    <t>QTY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</si>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</sst>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\-&quot;$&quot;#,##0.00"/>
    <numFmt numFmtId="165" formatCode="0.0%"/>
  </numFmts>
  <fonts count="9">
    <font>
      <sz val="12"/>
      <color indexed="8"/>
      <name val="等线"/>
      <charset val="134"/>
    </font>
    <font>
      <b/>
      <sz val="12"/>
      <color indexed="8"/>
      <name val="等线"/>
      <charset val="134"/>
    </font>
    <font>
      <sz val="12"/>
      <color theme="1"/>
      <name val="Helvetica Neue"/>
      <charset val="134"/>
      <scheme val="minor"/>
    </font>
    <font>
      <b/>
      <sz val="12"/>
      <color indexed="8"/>
      <name val="等线"/>
    </font>
    <font>
      <b/>
      <sz val="14"/>
      <color indexed="8"/>
      <name val="等线"/>
    </font>
    <font>
      <b/>
      <sz val="16"/>
      <color indexed="8"/>
      <name val="等线"/>
      <charset val="134"/>
    </font>
    <font>
      <b/>
      <sz val="16"/>
      <color rgb="FFFF0000"/>
      <name val="等线"/>
    </font>
    <font>
      <b/>
      <sz val="12"/>
      <color rgb="FFFF0000"/>
      <name val="等线"/>
      <charset val="134"/>
    </font>
    <font>
      <u/>
      <sz val="12"/>
      <color theme="10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Fill="0" applyBorder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9" fontId="0" fillId="0" borderId="0" xfId="1" applyFont="1" applyAlignment="1">
      <alignment vertical="center"/>
    </xf>
    <xf numFmtId="164" fontId="0" fillId="0" borderId="0" xfId="0" applyNumberFormat="1">
      <alignment vertical="center"/>
    </xf>
    <xf numFmtId="165" fontId="0" fillId="0" borderId="0" xfId="1" applyNumberFormat="1" applyFont="1" applyAlignment="1">
      <alignment vertical="center"/>
    </xf>
    <xf numFmtId="164" fontId="1" fillId="0" borderId="0" xfId="0" applyNumberFormat="1" applyFont="1">
      <alignment vertical="center"/>
    </xf>
    <xf numFmtId="0" fontId="4" fillId="2" borderId="0" xfId="0" applyFont="1" applyFill="1" applyAlignment="1">
      <alignment vertical="center" wrapText="1"/>
    </xf>
    <xf numFmtId="164" fontId="3" fillId="2" borderId="0" xfId="0" applyNumberFormat="1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6" fillId="0" borderId="0" xfId="0" applyNumberFormat="1" applyFont="1">
      <alignment vertical="center"/>
    </xf>
    <xf numFmtId="164" fontId="7" fillId="0" borderId="0" xfId="0" applyNumberFormat="1" applyFont="1">
      <alignment vertical="center"/>
    </xf>
    <xf numFmtId="0" fontId="8" fillId="0" borderId="0" xfId="2" applyAlignment="1">
      <alignment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DBDBDB"/>
      <rgbColor rgb="00FFC000"/>
      <rgbColor rgb="00BDC0BF"/>
      <rgbColor rgb="003F3F3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almart.com/ip/Midea-5-000-BTU-8-000-ASHRAE-115V-Portable-Air-Conditioner-with-Comfort-Sense-Remote-Cools-up-to-150-Sq-ft-MAP05R1AWWT-T/2245147905" TargetMode="External"/><Relationship Id="rId1" Type="http://schemas.openxmlformats.org/officeDocument/2006/relationships/hyperlink" Target="https://www.homedepot.com/p/Toshiba-6-000-BTU-10-000-BTU-ASHRAE-115-Volt-Smart-Wi-Fi-Portable-Air-Conditioner-for-upto-250-sq-ft-PX0611CWRU/327511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L13" sqref="L13"/>
    </sheetView>
  </sheetViews>
  <sheetFormatPr defaultColWidth="9.125" defaultRowHeight="14.25"/>
  <cols>
    <col min="1" max="1" width="20.375" customWidth="1"/>
    <col min="2" max="2" width="10.25" customWidth="1"/>
    <col min="3" max="3" width="7.75" customWidth="1"/>
    <col min="4" max="4" width="9.5" customWidth="1"/>
    <col min="6" max="6" width="36.625" style="2" customWidth="1"/>
    <col min="12" max="13" width="17.125" customWidth="1"/>
    <col min="14" max="14" width="54.125" style="2" customWidth="1"/>
  </cols>
  <sheetData>
    <row r="1" spans="1:16" s="1" customFormat="1" ht="57">
      <c r="A1" s="1" t="s">
        <v>0</v>
      </c>
      <c r="B1" s="1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0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6" ht="57">
      <c r="A2" t="s">
        <v>15</v>
      </c>
      <c r="B2" s="13">
        <f t="shared" ref="B2:B7" si="0">C2*D2</f>
        <v>54</v>
      </c>
      <c r="C2">
        <v>27</v>
      </c>
      <c r="D2">
        <v>2</v>
      </c>
      <c r="E2" t="s">
        <v>16</v>
      </c>
      <c r="F2" s="2" t="s">
        <v>17</v>
      </c>
      <c r="G2" t="s">
        <v>18</v>
      </c>
      <c r="H2">
        <v>5000</v>
      </c>
      <c r="I2" s="7">
        <v>252</v>
      </c>
      <c r="J2" s="8">
        <v>0.25</v>
      </c>
      <c r="K2" s="11">
        <v>75</v>
      </c>
      <c r="L2" s="9">
        <f t="shared" ref="L2:L7" si="1">B2*K2</f>
        <v>4050</v>
      </c>
      <c r="M2" s="9">
        <f t="shared" ref="M2:M7" si="2">B2*I2</f>
        <v>13608</v>
      </c>
      <c r="N2" s="16" t="s">
        <v>19</v>
      </c>
      <c r="O2" t="s">
        <v>14</v>
      </c>
      <c r="P2" s="3"/>
    </row>
    <row r="3" spans="1:16" ht="57">
      <c r="A3" t="s">
        <v>20</v>
      </c>
      <c r="B3" s="13">
        <f t="shared" si="0"/>
        <v>108</v>
      </c>
      <c r="C3">
        <v>27</v>
      </c>
      <c r="D3">
        <v>4</v>
      </c>
      <c r="E3" t="s">
        <v>21</v>
      </c>
      <c r="F3" s="2" t="s">
        <v>22</v>
      </c>
      <c r="G3" t="s">
        <v>18</v>
      </c>
      <c r="H3">
        <v>5000</v>
      </c>
      <c r="I3" s="7">
        <v>289</v>
      </c>
      <c r="J3" s="8">
        <f>J2</f>
        <v>0.25</v>
      </c>
      <c r="K3" s="11">
        <v>85</v>
      </c>
      <c r="L3" s="9">
        <f t="shared" si="1"/>
        <v>9180</v>
      </c>
      <c r="M3" s="9">
        <f t="shared" si="2"/>
        <v>31212</v>
      </c>
      <c r="N3" s="2" t="s">
        <v>23</v>
      </c>
      <c r="O3" t="s">
        <v>14</v>
      </c>
      <c r="P3" s="3"/>
    </row>
    <row r="4" spans="1:16" ht="42.75">
      <c r="A4" t="s">
        <v>24</v>
      </c>
      <c r="B4" s="13">
        <f t="shared" si="0"/>
        <v>216</v>
      </c>
      <c r="C4">
        <v>18</v>
      </c>
      <c r="D4">
        <v>12</v>
      </c>
      <c r="E4" t="s">
        <v>25</v>
      </c>
      <c r="F4" s="2" t="s">
        <v>26</v>
      </c>
      <c r="G4" t="s">
        <v>6</v>
      </c>
      <c r="H4">
        <v>6000</v>
      </c>
      <c r="I4" s="7">
        <v>319</v>
      </c>
      <c r="J4" s="8">
        <f>J3</f>
        <v>0.25</v>
      </c>
      <c r="K4" s="11">
        <v>92</v>
      </c>
      <c r="L4" s="9">
        <f t="shared" si="1"/>
        <v>19872</v>
      </c>
      <c r="M4" s="9">
        <f t="shared" si="2"/>
        <v>68904</v>
      </c>
      <c r="N4" s="16" t="s">
        <v>27</v>
      </c>
      <c r="O4" t="s">
        <v>14</v>
      </c>
      <c r="P4" s="3"/>
    </row>
    <row r="5" spans="1:16" ht="57">
      <c r="A5" t="s">
        <v>28</v>
      </c>
      <c r="B5" s="13">
        <f t="shared" si="0"/>
        <v>126</v>
      </c>
      <c r="C5">
        <v>18</v>
      </c>
      <c r="D5">
        <v>7</v>
      </c>
      <c r="E5" t="s">
        <v>25</v>
      </c>
      <c r="F5" s="2" t="s">
        <v>29</v>
      </c>
      <c r="G5" t="s">
        <v>6</v>
      </c>
      <c r="H5">
        <v>8000</v>
      </c>
      <c r="I5" s="7">
        <v>399</v>
      </c>
      <c r="J5" s="8">
        <f>J4</f>
        <v>0.25</v>
      </c>
      <c r="K5" s="11">
        <v>111.5</v>
      </c>
      <c r="L5" s="9">
        <f t="shared" si="1"/>
        <v>14049</v>
      </c>
      <c r="M5" s="9">
        <f t="shared" si="2"/>
        <v>50274</v>
      </c>
      <c r="N5" s="2" t="s">
        <v>30</v>
      </c>
      <c r="O5" t="s">
        <v>14</v>
      </c>
      <c r="P5" s="3"/>
    </row>
    <row r="6" spans="1:16" ht="57">
      <c r="A6" t="s">
        <v>31</v>
      </c>
      <c r="B6" s="13">
        <f t="shared" si="0"/>
        <v>36</v>
      </c>
      <c r="C6">
        <v>18</v>
      </c>
      <c r="D6">
        <v>2</v>
      </c>
      <c r="E6" t="s">
        <v>25</v>
      </c>
      <c r="F6" s="2" t="s">
        <v>32</v>
      </c>
      <c r="G6" t="s">
        <v>6</v>
      </c>
      <c r="H6">
        <v>10000</v>
      </c>
      <c r="I6" s="7">
        <v>549</v>
      </c>
      <c r="J6" s="8">
        <f>J5</f>
        <v>0.25</v>
      </c>
      <c r="K6" s="11">
        <v>149</v>
      </c>
      <c r="L6" s="9">
        <f t="shared" si="1"/>
        <v>5364</v>
      </c>
      <c r="M6" s="9">
        <f t="shared" si="2"/>
        <v>19764</v>
      </c>
      <c r="N6" s="2" t="s">
        <v>33</v>
      </c>
      <c r="O6" t="s">
        <v>14</v>
      </c>
      <c r="P6" s="3"/>
    </row>
    <row r="7" spans="1:16" ht="57">
      <c r="A7" t="s">
        <v>34</v>
      </c>
      <c r="B7" s="13">
        <f t="shared" si="0"/>
        <v>18</v>
      </c>
      <c r="C7">
        <v>18</v>
      </c>
      <c r="D7">
        <v>1</v>
      </c>
      <c r="E7" t="s">
        <v>25</v>
      </c>
      <c r="F7" s="2" t="s">
        <v>35</v>
      </c>
      <c r="G7" t="s">
        <v>6</v>
      </c>
      <c r="H7">
        <v>14000</v>
      </c>
      <c r="I7" s="7">
        <v>599</v>
      </c>
      <c r="J7" s="8">
        <f>J6</f>
        <v>0.25</v>
      </c>
      <c r="K7" s="11">
        <v>161.75</v>
      </c>
      <c r="L7" s="9">
        <f t="shared" si="1"/>
        <v>2911.5</v>
      </c>
      <c r="M7" s="9">
        <f t="shared" si="2"/>
        <v>10782</v>
      </c>
      <c r="N7" s="2" t="s">
        <v>36</v>
      </c>
      <c r="O7" t="s">
        <v>14</v>
      </c>
      <c r="P7" s="3"/>
    </row>
    <row r="9" spans="1:16" ht="20.25">
      <c r="B9" s="14">
        <f>SUM(B2:B7)</f>
        <v>558</v>
      </c>
      <c r="D9" s="3">
        <f>SUM(D2:D7)</f>
        <v>28</v>
      </c>
      <c r="L9" s="15">
        <f>SUM(L2:L7)</f>
        <v>55426.5</v>
      </c>
      <c r="M9" s="9">
        <f>SUM(M2:M7)</f>
        <v>194544</v>
      </c>
    </row>
    <row r="11" spans="1:16">
      <c r="A11" s="4" t="s">
        <v>37</v>
      </c>
      <c r="B11" t="s">
        <v>38</v>
      </c>
      <c r="C11" s="5" t="s">
        <v>39</v>
      </c>
    </row>
    <row r="12" spans="1:16">
      <c r="A12">
        <v>5000</v>
      </c>
      <c r="B12">
        <v>162</v>
      </c>
      <c r="C12" s="6">
        <f>B12/$B$9</f>
        <v>0.29032258064516098</v>
      </c>
    </row>
    <row r="13" spans="1:16">
      <c r="A13">
        <v>6000</v>
      </c>
      <c r="B13">
        <v>216</v>
      </c>
      <c r="C13" s="6">
        <f>B13/$B$9</f>
        <v>0.38709677419354799</v>
      </c>
    </row>
    <row r="14" spans="1:16">
      <c r="A14">
        <v>8000</v>
      </c>
      <c r="B14">
        <v>126</v>
      </c>
      <c r="C14" s="6">
        <f>B14/$B$9</f>
        <v>0.225806451612903</v>
      </c>
    </row>
    <row r="15" spans="1:16">
      <c r="A15">
        <v>10000</v>
      </c>
      <c r="B15">
        <v>36</v>
      </c>
      <c r="C15" s="6">
        <f>B15/$B$9</f>
        <v>6.4516129032258104E-2</v>
      </c>
    </row>
    <row r="16" spans="1:16">
      <c r="A16">
        <v>14000</v>
      </c>
      <c r="B16">
        <v>18</v>
      </c>
      <c r="C16" s="6">
        <f>B16/$B$9</f>
        <v>3.2258064516128997E-2</v>
      </c>
    </row>
  </sheetData>
  <autoFilter ref="A1:O9"/>
  <hyperlinks>
    <hyperlink ref="N4" r:id="rId1"/>
    <hyperlink ref="N2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2025-02-23T19:28:00Z</dcterms:created>
  <dcterms:modified xsi:type="dcterms:W3CDTF">2025-06-18T11:00:20Z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1033-6.13.1.8710</vt:lpwstr>
  </property>
  <property fmtid="{D5CDD505-2E9C-101B-9397-08002B2CF9AE}" pid="3" name="ICV">
    <vt:lpwstr>C308DB792F8ECFD2E9484768BC765613_43</vt:lpwstr>
  </property>
</Properties>
</file>